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QUEZADA\Documents\Bonos y Aguinaldos\2024\Aguinaldo Navidad\Rezagados 2.0\"/>
    </mc:Choice>
  </mc:AlternateContent>
  <xr:revisionPtr revIDLastSave="0" documentId="13_ncr:1_{50A73E80-B949-44B3-A022-65DC84FF5FC1}" xr6:coauthVersionLast="47" xr6:coauthVersionMax="47" xr10:uidLastSave="{00000000-0000-0000-0000-000000000000}"/>
  <bookViews>
    <workbookView xWindow="12195" yWindow="75" windowWidth="16650" windowHeight="15315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J13" i="1"/>
  <c r="I13" i="1"/>
  <c r="H13" i="1"/>
  <c r="G13" i="1"/>
  <c r="F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  <c r="J9" i="1"/>
  <c r="I9" i="1"/>
  <c r="H9" i="1"/>
  <c r="G9" i="1"/>
  <c r="F9" i="1"/>
  <c r="J7" i="1"/>
  <c r="I7" i="1"/>
  <c r="H7" i="1"/>
  <c r="G7" i="1"/>
  <c r="F7" i="1"/>
  <c r="J6" i="1"/>
  <c r="I6" i="1"/>
  <c r="H6" i="1"/>
  <c r="G6" i="1"/>
  <c r="F6" i="1"/>
  <c r="J5" i="1"/>
  <c r="I5" i="1"/>
  <c r="H5" i="1"/>
  <c r="G5" i="1"/>
  <c r="F5" i="1"/>
  <c r="J4" i="1"/>
  <c r="I4" i="1"/>
  <c r="H4" i="1"/>
  <c r="G4" i="1"/>
  <c r="F4" i="1"/>
  <c r="K6" i="1" l="1"/>
  <c r="I19" i="1"/>
  <c r="K14" i="1"/>
  <c r="K7" i="1"/>
  <c r="F19" i="1"/>
  <c r="G19" i="1"/>
  <c r="K11" i="1"/>
  <c r="K13" i="1"/>
  <c r="K5" i="1"/>
  <c r="K9" i="1"/>
  <c r="J19" i="1"/>
  <c r="K4" i="1"/>
  <c r="K16" i="1"/>
  <c r="K17" i="1"/>
  <c r="K10" i="1"/>
  <c r="K12" i="1"/>
  <c r="K15" i="1"/>
  <c r="H19" i="1"/>
  <c r="K19" i="1" l="1"/>
</calcChain>
</file>

<file path=xl/sharedStrings.xml><?xml version="1.0" encoding="utf-8"?>
<sst xmlns="http://schemas.openxmlformats.org/spreadsheetml/2006/main" count="46" uniqueCount="44">
  <si>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</si>
  <si>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</si>
  <si>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</si>
  <si>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</si>
  <si>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</si>
  <si>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</si>
  <si>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</si>
  <si>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</si>
  <si>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</si>
  <si>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Pensionados</t>
  </si>
  <si>
    <t>MONTO</t>
  </si>
  <si>
    <t>05</t>
  </si>
  <si>
    <t>69073400-1</t>
  </si>
  <si>
    <t>SAN ANTONIO</t>
  </si>
  <si>
    <t>69060400-0</t>
  </si>
  <si>
    <t>LLAY LLAY</t>
  </si>
  <si>
    <t>06</t>
  </si>
  <si>
    <t>Total</t>
  </si>
  <si>
    <t>Resumen Transferencias Aguinaldo Navidad 2024 Rezagados 2.0</t>
  </si>
  <si>
    <t>69080700-9</t>
  </si>
  <si>
    <t>COLTAUCO</t>
  </si>
  <si>
    <t>69080400-K</t>
  </si>
  <si>
    <t>CODEGUA</t>
  </si>
  <si>
    <t>69220200-7</t>
  </si>
  <si>
    <t>PUERTO VARAS</t>
  </si>
  <si>
    <t>69230200-1</t>
  </si>
  <si>
    <t>QUEMCHI</t>
  </si>
  <si>
    <t>69070900-7</t>
  </si>
  <si>
    <t>MAIPU</t>
  </si>
  <si>
    <t>69072700-5</t>
  </si>
  <si>
    <t>SAN BERNARDO</t>
  </si>
  <si>
    <t>69200300-4</t>
  </si>
  <si>
    <t>LANCO</t>
  </si>
  <si>
    <t>69201200-3</t>
  </si>
  <si>
    <t>PANGUIPULLI</t>
  </si>
  <si>
    <t>69141000-5</t>
  </si>
  <si>
    <t>PINTO</t>
  </si>
  <si>
    <t>69140800-0</t>
  </si>
  <si>
    <t>SAN NICOLAS</t>
  </si>
  <si>
    <t>69141300-4</t>
  </si>
  <si>
    <t>SAN IGNACIO</t>
  </si>
  <si>
    <t>08</t>
  </si>
  <si>
    <t>69264800-5</t>
  </si>
  <si>
    <t>SAN PEDRO 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</si>
</sst>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9" xfId="0" applyBorder="1"/>
    <xf numFmtId="49" fontId="0" fillId="0" borderId="10" xfId="0" applyNumberFormat="1" applyBorder="1"/>
    <xf numFmtId="0" fontId="0" fillId="0" borderId="10" xfId="0" applyBorder="1"/>
    <xf numFmtId="1" fontId="0" fillId="0" borderId="11" xfId="0" applyNumberFormat="1" applyBorder="1"/>
    <xf numFmtId="0" fontId="0" fillId="0" borderId="14" xfId="0" applyBorder="1"/>
    <xf numFmtId="49" fontId="0" fillId="0" borderId="15" xfId="0" applyNumberFormat="1" applyBorder="1"/>
    <xf numFmtId="0" fontId="0" fillId="0" borderId="15" xfId="0" applyBorder="1"/>
    <xf numFmtId="1" fontId="0" fillId="0" borderId="16" xfId="0" applyNumberFormat="1" applyBorder="1"/>
    <xf numFmtId="0" fontId="0" fillId="0" borderId="19" xfId="0" applyBorder="1"/>
    <xf numFmtId="49" fontId="0" fillId="0" borderId="20" xfId="0" applyNumberFormat="1" applyBorder="1"/>
    <xf numFmtId="0" fontId="0" fillId="0" borderId="20" xfId="0" applyBorder="1"/>
    <xf numFmtId="1" fontId="0" fillId="0" borderId="21" xfId="0" applyNumberFormat="1" applyBorder="1"/>
    <xf numFmtId="0" fontId="0" fillId="0" borderId="24" xfId="0" applyBorder="1"/>
    <xf numFmtId="3" fontId="0" fillId="0" borderId="0" xfId="0" applyNumberFormat="1"/>
    <xf numFmtId="3" fontId="1" fillId="0" borderId="28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QUEZADA\Documents\Bonos%20y%20Aguinaldos\2024\Aguinaldo%20Navidad\Rezagados%202.0\Resumen_Municipalidades_a_Dipres_2.xlsx" TargetMode="External"/><Relationship Id="rId1" Type="http://schemas.openxmlformats.org/officeDocument/2006/relationships/externalLinkPath" Target="Resumen_Municipalidades_a_Dipre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_Sector"/>
      <sheetName val="Total_Nacional"/>
    </sheetNames>
    <sheetDataSet>
      <sheetData sheetId="0" refreshError="1"/>
      <sheetData sheetId="1">
        <row r="4">
          <cell r="A4">
            <v>1101</v>
          </cell>
          <cell r="B4">
            <v>15101</v>
          </cell>
          <cell r="C4" t="str">
            <v>ARICA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1106</v>
          </cell>
          <cell r="B5">
            <v>15102</v>
          </cell>
          <cell r="C5" t="str">
            <v>CAMARONES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1201</v>
          </cell>
          <cell r="B6">
            <v>1101</v>
          </cell>
          <cell r="C6" t="str">
            <v>IQUIQUE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1203</v>
          </cell>
          <cell r="B7">
            <v>1405</v>
          </cell>
          <cell r="C7" t="str">
            <v>PICA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1204</v>
          </cell>
          <cell r="B8">
            <v>1401</v>
          </cell>
          <cell r="C8" t="str">
            <v>POZO ALMONTE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1206</v>
          </cell>
          <cell r="B9">
            <v>1404</v>
          </cell>
          <cell r="C9" t="str">
            <v>HUARA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1208</v>
          </cell>
          <cell r="B10">
            <v>1402</v>
          </cell>
          <cell r="C10" t="str">
            <v>CAMIÑA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1210</v>
          </cell>
          <cell r="B11">
            <v>1403</v>
          </cell>
          <cell r="C11" t="str">
            <v>COLCHANE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1211</v>
          </cell>
          <cell r="B12">
            <v>1107</v>
          </cell>
          <cell r="C12" t="str">
            <v>ALTO HOSPICIO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1301</v>
          </cell>
          <cell r="B13">
            <v>15201</v>
          </cell>
          <cell r="C13" t="str">
            <v>PUTRE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1302</v>
          </cell>
          <cell r="B14">
            <v>15202</v>
          </cell>
          <cell r="C14" t="str">
            <v>GENERAL LAGOS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2101</v>
          </cell>
          <cell r="B15">
            <v>2301</v>
          </cell>
          <cell r="C15" t="str">
            <v>TOCOPILLA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2103</v>
          </cell>
          <cell r="B16">
            <v>2302</v>
          </cell>
          <cell r="C16" t="str">
            <v>MARÍA ELENA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2201</v>
          </cell>
          <cell r="B17">
            <v>2101</v>
          </cell>
          <cell r="C17" t="str">
            <v>ANTOFAGASTA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2202</v>
          </cell>
          <cell r="B18">
            <v>2104</v>
          </cell>
          <cell r="C18" t="str">
            <v>TALTAL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2203</v>
          </cell>
          <cell r="B19">
            <v>2102</v>
          </cell>
          <cell r="C19" t="str">
            <v>MEJILLONES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A20">
            <v>2206</v>
          </cell>
          <cell r="B20">
            <v>2103</v>
          </cell>
          <cell r="C20" t="str">
            <v>SIERRA GORDA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2301</v>
          </cell>
          <cell r="B21">
            <v>2201</v>
          </cell>
          <cell r="C21" t="str">
            <v>CALAMA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2302</v>
          </cell>
          <cell r="B22">
            <v>2202</v>
          </cell>
          <cell r="C22" t="str">
            <v>OLLAGUE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2303</v>
          </cell>
          <cell r="B23">
            <v>2203</v>
          </cell>
          <cell r="C23" t="str">
            <v>SAN PEDRO DE ATACAMA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>
            <v>3101</v>
          </cell>
          <cell r="B24">
            <v>3201</v>
          </cell>
          <cell r="C24" t="str">
            <v>CHAÑARAL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>
            <v>3102</v>
          </cell>
          <cell r="B25">
            <v>3202</v>
          </cell>
          <cell r="C25" t="str">
            <v>DIEGO DE ALMAGRO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>
            <v>3201</v>
          </cell>
          <cell r="B26">
            <v>3101</v>
          </cell>
          <cell r="C26" t="str">
            <v>COPIAPO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3202</v>
          </cell>
          <cell r="B27">
            <v>3102</v>
          </cell>
          <cell r="C27" t="str">
            <v>CALDERA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3203</v>
          </cell>
          <cell r="B28">
            <v>3103</v>
          </cell>
          <cell r="C28" t="str">
            <v>TIERRA AMARILLA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3301</v>
          </cell>
          <cell r="B29">
            <v>3301</v>
          </cell>
          <cell r="C29" t="str">
            <v>VALLENAR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3302</v>
          </cell>
          <cell r="B30">
            <v>3303</v>
          </cell>
          <cell r="C30" t="str">
            <v>FREIRINA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A31">
            <v>3303</v>
          </cell>
          <cell r="B31">
            <v>3304</v>
          </cell>
          <cell r="C31" t="str">
            <v>HUASCO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>
            <v>3304</v>
          </cell>
          <cell r="B32">
            <v>3302</v>
          </cell>
          <cell r="C32" t="str">
            <v>ALTO DEL CARMEN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A33">
            <v>4101</v>
          </cell>
          <cell r="B33">
            <v>4101</v>
          </cell>
          <cell r="C33" t="str">
            <v>LA SERENA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4102</v>
          </cell>
          <cell r="B34">
            <v>4104</v>
          </cell>
          <cell r="C34" t="str">
            <v>LA HIGUERA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4103</v>
          </cell>
          <cell r="B35">
            <v>4102</v>
          </cell>
          <cell r="C35" t="str">
            <v>COQUIMBO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4104</v>
          </cell>
          <cell r="B36">
            <v>4103</v>
          </cell>
          <cell r="C36" t="str">
            <v>ANDACOLLO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4105</v>
          </cell>
          <cell r="B37">
            <v>4106</v>
          </cell>
          <cell r="C37" t="str">
            <v>VICUÑA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A38">
            <v>4106</v>
          </cell>
          <cell r="B38">
            <v>4105</v>
          </cell>
          <cell r="C38" t="str">
            <v>PAIGUANO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4201</v>
          </cell>
          <cell r="B39">
            <v>4301</v>
          </cell>
          <cell r="C39" t="str">
            <v>OVALLE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4203</v>
          </cell>
          <cell r="B40">
            <v>4303</v>
          </cell>
          <cell r="C40" t="str">
            <v>MONTE PATRIA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4204</v>
          </cell>
          <cell r="B41">
            <v>4304</v>
          </cell>
          <cell r="C41" t="str">
            <v>PUNITAQUI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4205</v>
          </cell>
          <cell r="B42">
            <v>4302</v>
          </cell>
          <cell r="C42" t="str">
            <v>COMBARBALÁ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4206</v>
          </cell>
          <cell r="B43">
            <v>4305</v>
          </cell>
          <cell r="C43" t="str">
            <v>RÍO HURTADO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4301</v>
          </cell>
          <cell r="B44">
            <v>4201</v>
          </cell>
          <cell r="C44" t="str">
            <v>ILLAPEL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4302</v>
          </cell>
          <cell r="B45">
            <v>4204</v>
          </cell>
          <cell r="C45" t="str">
            <v>SALAMANCA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A46">
            <v>4303</v>
          </cell>
          <cell r="B46">
            <v>4203</v>
          </cell>
          <cell r="C46" t="str">
            <v>LOS VILOS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>
            <v>4304</v>
          </cell>
          <cell r="B47">
            <v>4202</v>
          </cell>
          <cell r="C47" t="str">
            <v>CANELA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A48">
            <v>5101</v>
          </cell>
          <cell r="B48">
            <v>5201</v>
          </cell>
          <cell r="C48" t="str">
            <v>ISLA DE PASCUA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A49">
            <v>5201</v>
          </cell>
          <cell r="B49">
            <v>5401</v>
          </cell>
          <cell r="C49" t="str">
            <v>LA LIGUA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>
            <v>5202</v>
          </cell>
          <cell r="B50">
            <v>5404</v>
          </cell>
          <cell r="C50" t="str">
            <v>PETORCA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>
            <v>5203</v>
          </cell>
          <cell r="B51">
            <v>5402</v>
          </cell>
          <cell r="C51" t="str">
            <v>CABILDO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>
            <v>5204</v>
          </cell>
          <cell r="B52">
            <v>5405</v>
          </cell>
          <cell r="C52" t="str">
            <v>ZAPALLAR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5205</v>
          </cell>
          <cell r="B53">
            <v>5403</v>
          </cell>
          <cell r="C53" t="str">
            <v>PAPUDO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5301</v>
          </cell>
          <cell r="B54">
            <v>5101</v>
          </cell>
          <cell r="C54" t="str">
            <v>VALPARAÍSO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>
            <v>5302</v>
          </cell>
          <cell r="B55">
            <v>5109</v>
          </cell>
          <cell r="C55" t="str">
            <v>VIÑA DEL MAR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5303</v>
          </cell>
          <cell r="B56">
            <v>5804</v>
          </cell>
          <cell r="C56" t="str">
            <v>VILLA ALEMANA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>
            <v>5304</v>
          </cell>
          <cell r="B57">
            <v>5801</v>
          </cell>
          <cell r="C57" t="str">
            <v>QUILPUÉ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5305</v>
          </cell>
          <cell r="B58">
            <v>5102</v>
          </cell>
          <cell r="C58" t="str">
            <v>CASABLANCA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>
            <v>5306</v>
          </cell>
          <cell r="B59">
            <v>5107</v>
          </cell>
          <cell r="C59" t="str">
            <v>QUINTERO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5307</v>
          </cell>
          <cell r="B60">
            <v>5105</v>
          </cell>
          <cell r="C60" t="str">
            <v>PUCHUNCAVÍ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5308</v>
          </cell>
          <cell r="B61">
            <v>5104</v>
          </cell>
          <cell r="C61" t="str">
            <v>JUAN FERNANDEZ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5309</v>
          </cell>
          <cell r="B62">
            <v>5103</v>
          </cell>
          <cell r="C62" t="str">
            <v>CONCÓN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5401</v>
          </cell>
          <cell r="B63">
            <v>5601</v>
          </cell>
          <cell r="C63" t="str">
            <v>SAN ANTONIO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2</v>
          </cell>
          <cell r="I63">
            <v>137730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</v>
          </cell>
          <cell r="W63">
            <v>137730</v>
          </cell>
        </row>
        <row r="64">
          <cell r="A64">
            <v>5402</v>
          </cell>
          <cell r="B64">
            <v>5606</v>
          </cell>
          <cell r="C64" t="str">
            <v>SANTO DOMINGO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>
            <v>5403</v>
          </cell>
          <cell r="B65">
            <v>5603</v>
          </cell>
          <cell r="C65" t="str">
            <v>CARTAGENA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5404</v>
          </cell>
          <cell r="B66">
            <v>5605</v>
          </cell>
          <cell r="C66" t="str">
            <v>EL TABO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5405</v>
          </cell>
          <cell r="B67">
            <v>5604</v>
          </cell>
          <cell r="C67" t="str">
            <v>EL QUISCO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5406</v>
          </cell>
          <cell r="B68">
            <v>5602</v>
          </cell>
          <cell r="C68" t="str">
            <v>ALGARROBO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5501</v>
          </cell>
          <cell r="B69">
            <v>5501</v>
          </cell>
          <cell r="C69" t="str">
            <v>QUILLOTA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5502</v>
          </cell>
          <cell r="B70">
            <v>5506</v>
          </cell>
          <cell r="C70" t="str">
            <v>NOGALES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A71">
            <v>5503</v>
          </cell>
          <cell r="B71">
            <v>5503</v>
          </cell>
          <cell r="C71" t="str">
            <v>HIJUELAS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A72">
            <v>5504</v>
          </cell>
          <cell r="B72">
            <v>5502</v>
          </cell>
          <cell r="C72" t="str">
            <v>LA CALERA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5505</v>
          </cell>
          <cell r="B73">
            <v>5504</v>
          </cell>
          <cell r="C73" t="str">
            <v>LA CRUZ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5506</v>
          </cell>
          <cell r="B74">
            <v>5802</v>
          </cell>
          <cell r="C74" t="str">
            <v>LIMACHE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5507</v>
          </cell>
          <cell r="B75">
            <v>5803</v>
          </cell>
          <cell r="C75" t="str">
            <v>OLMUÉ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5601</v>
          </cell>
          <cell r="B76">
            <v>5701</v>
          </cell>
          <cell r="C76" t="str">
            <v>SAN FELIPE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5602</v>
          </cell>
          <cell r="B77">
            <v>5704</v>
          </cell>
          <cell r="C77" t="str">
            <v>PANQUEHUE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5603</v>
          </cell>
          <cell r="B78">
            <v>5702</v>
          </cell>
          <cell r="C78" t="str">
            <v>CATEMU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5604</v>
          </cell>
          <cell r="B79">
            <v>5705</v>
          </cell>
          <cell r="C79" t="str">
            <v>PUTAENDO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5605</v>
          </cell>
          <cell r="B80">
            <v>5706</v>
          </cell>
          <cell r="C80" t="str">
            <v>SANTA MARÍA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5606</v>
          </cell>
          <cell r="B81">
            <v>5703</v>
          </cell>
          <cell r="C81" t="str">
            <v>LLAILLAY</v>
          </cell>
          <cell r="D81">
            <v>12</v>
          </cell>
          <cell r="E81">
            <v>826380</v>
          </cell>
          <cell r="F81">
            <v>1</v>
          </cell>
          <cell r="G81">
            <v>36427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</v>
          </cell>
          <cell r="Q81">
            <v>206595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16</v>
          </cell>
          <cell r="W81">
            <v>1069402</v>
          </cell>
        </row>
        <row r="82">
          <cell r="A82">
            <v>5701</v>
          </cell>
          <cell r="B82">
            <v>5301</v>
          </cell>
          <cell r="C82" t="str">
            <v>LOS ANDES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5702</v>
          </cell>
          <cell r="B83">
            <v>5302</v>
          </cell>
          <cell r="C83" t="str">
            <v>CALLE LARGA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5703</v>
          </cell>
          <cell r="B84">
            <v>5304</v>
          </cell>
          <cell r="C84" t="str">
            <v>SAN ESTEBAN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5704</v>
          </cell>
          <cell r="B85">
            <v>5303</v>
          </cell>
          <cell r="C85" t="str">
            <v>RINCONADA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6101</v>
          </cell>
          <cell r="B86">
            <v>6101</v>
          </cell>
          <cell r="C86" t="str">
            <v>RANCAGUA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6102</v>
          </cell>
          <cell r="B87">
            <v>6108</v>
          </cell>
          <cell r="C87" t="str">
            <v>MACHALÍ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6103</v>
          </cell>
          <cell r="B88">
            <v>6106</v>
          </cell>
          <cell r="C88" t="str">
            <v>GRANEROS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6104</v>
          </cell>
          <cell r="B89">
            <v>6110</v>
          </cell>
          <cell r="C89" t="str">
            <v>MOSTAZAL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6105</v>
          </cell>
          <cell r="B90">
            <v>6105</v>
          </cell>
          <cell r="C90" t="str">
            <v>DOÑIHUE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6106</v>
          </cell>
          <cell r="B91">
            <v>6104</v>
          </cell>
          <cell r="C91" t="str">
            <v>COLTAUCO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36427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1</v>
          </cell>
          <cell r="W91">
            <v>36427</v>
          </cell>
        </row>
        <row r="92">
          <cell r="A92">
            <v>6107</v>
          </cell>
          <cell r="B92">
            <v>6102</v>
          </cell>
          <cell r="C92" t="str">
            <v>CODEGUA</v>
          </cell>
          <cell r="D92">
            <v>16</v>
          </cell>
          <cell r="E92">
            <v>1101840</v>
          </cell>
          <cell r="F92">
            <v>2</v>
          </cell>
          <cell r="G92">
            <v>72854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18</v>
          </cell>
          <cell r="W92">
            <v>1174694</v>
          </cell>
        </row>
        <row r="93">
          <cell r="A93">
            <v>6108</v>
          </cell>
          <cell r="B93">
            <v>6112</v>
          </cell>
          <cell r="C93" t="str">
            <v>PEUMO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6109</v>
          </cell>
          <cell r="B94">
            <v>6107</v>
          </cell>
          <cell r="C94" t="str">
            <v>LAS CABRAS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A95">
            <v>6110</v>
          </cell>
          <cell r="B95">
            <v>6117</v>
          </cell>
          <cell r="C95" t="str">
            <v>SAN VICENTE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>
            <v>6111</v>
          </cell>
          <cell r="B96">
            <v>6113</v>
          </cell>
          <cell r="C96" t="str">
            <v>PICHIDEGUA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A97">
            <v>6112</v>
          </cell>
          <cell r="B97">
            <v>6115</v>
          </cell>
          <cell r="C97" t="str">
            <v>RENGO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A98">
            <v>6113</v>
          </cell>
          <cell r="B98">
            <v>6116</v>
          </cell>
          <cell r="C98" t="str">
            <v>REQUINOA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6114</v>
          </cell>
          <cell r="B99">
            <v>6111</v>
          </cell>
          <cell r="C99" t="str">
            <v>OLIVAR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6115</v>
          </cell>
          <cell r="B100">
            <v>6109</v>
          </cell>
          <cell r="C100" t="str">
            <v>MALLOA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6116</v>
          </cell>
          <cell r="B101">
            <v>6103</v>
          </cell>
          <cell r="C101" t="str">
            <v>COINCO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>
            <v>6117</v>
          </cell>
          <cell r="B102">
            <v>6114</v>
          </cell>
          <cell r="C102" t="str">
            <v>QUINTA DE TILCOCO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>
            <v>6201</v>
          </cell>
          <cell r="B103">
            <v>6301</v>
          </cell>
          <cell r="C103" t="str">
            <v>SAN FERNANDO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A104">
            <v>6202</v>
          </cell>
          <cell r="B104">
            <v>6303</v>
          </cell>
          <cell r="C104" t="str">
            <v>CHIMBARONGO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>
            <v>6203</v>
          </cell>
          <cell r="B105">
            <v>6305</v>
          </cell>
          <cell r="C105" t="str">
            <v>NANCAGUA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A106">
            <v>6204</v>
          </cell>
          <cell r="B106">
            <v>6308</v>
          </cell>
          <cell r="C106" t="str">
            <v>PLACILLA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>
            <v>6205</v>
          </cell>
          <cell r="B107">
            <v>6310</v>
          </cell>
          <cell r="C107" t="str">
            <v>SANTA CRUZ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>
            <v>6206</v>
          </cell>
          <cell r="B108">
            <v>6304</v>
          </cell>
          <cell r="C108" t="str">
            <v>LOLOL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>
            <v>6207</v>
          </cell>
          <cell r="B109">
            <v>6306</v>
          </cell>
          <cell r="C109" t="str">
            <v>PALMILLA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A110">
            <v>6208</v>
          </cell>
          <cell r="B110">
            <v>6307</v>
          </cell>
          <cell r="C110" t="str">
            <v>PERALILLO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</row>
        <row r="111">
          <cell r="A111">
            <v>6209</v>
          </cell>
          <cell r="B111">
            <v>6302</v>
          </cell>
          <cell r="C111" t="str">
            <v>CHÉPICA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>
            <v>6214</v>
          </cell>
          <cell r="B112">
            <v>6309</v>
          </cell>
          <cell r="C112" t="str">
            <v>PUMANQUE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>
            <v>6301</v>
          </cell>
          <cell r="B113">
            <v>6201</v>
          </cell>
          <cell r="C113" t="str">
            <v>PICHILEMU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6302</v>
          </cell>
          <cell r="B114">
            <v>6205</v>
          </cell>
          <cell r="C114" t="str">
            <v>NAVIDAD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>
            <v>6303</v>
          </cell>
          <cell r="B115">
            <v>6203</v>
          </cell>
          <cell r="C115" t="str">
            <v>LITUECHE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6304</v>
          </cell>
          <cell r="B116">
            <v>6202</v>
          </cell>
          <cell r="C116" t="str">
            <v>LA ESTRELLA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6305</v>
          </cell>
          <cell r="B117">
            <v>6204</v>
          </cell>
          <cell r="C117" t="str">
            <v>MARCHIHUE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>
            <v>6306</v>
          </cell>
          <cell r="B118">
            <v>6206</v>
          </cell>
          <cell r="C118" t="str">
            <v>PAREDONES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>
            <v>7101</v>
          </cell>
          <cell r="B119">
            <v>7301</v>
          </cell>
          <cell r="C119" t="str">
            <v>CURICÓ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7102</v>
          </cell>
          <cell r="B120">
            <v>7308</v>
          </cell>
          <cell r="C120" t="str">
            <v>TENO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7103</v>
          </cell>
          <cell r="B121">
            <v>7306</v>
          </cell>
          <cell r="C121" t="str">
            <v>ROMERAL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7104</v>
          </cell>
          <cell r="B122">
            <v>7305</v>
          </cell>
          <cell r="C122" t="str">
            <v>RAUCO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7105</v>
          </cell>
          <cell r="B123">
            <v>7303</v>
          </cell>
          <cell r="C123" t="str">
            <v>LICANTÉN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>
            <v>7106</v>
          </cell>
          <cell r="B124">
            <v>7309</v>
          </cell>
          <cell r="C124" t="str">
            <v>VICHUQUÉN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>
            <v>7107</v>
          </cell>
          <cell r="B125">
            <v>7302</v>
          </cell>
          <cell r="C125" t="str">
            <v>HUALAÑE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>
            <v>7108</v>
          </cell>
          <cell r="B126">
            <v>7304</v>
          </cell>
          <cell r="C126" t="str">
            <v>MOLINA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>
            <v>7109</v>
          </cell>
          <cell r="B127">
            <v>7307</v>
          </cell>
          <cell r="C127" t="str">
            <v>SAGRADA FAMILIA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A128">
            <v>7201</v>
          </cell>
          <cell r="B128">
            <v>7101</v>
          </cell>
          <cell r="C128" t="str">
            <v>TALCA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A129">
            <v>7202</v>
          </cell>
          <cell r="B129">
            <v>7109</v>
          </cell>
          <cell r="C129" t="str">
            <v>SAN CLEMENTE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A130">
            <v>7203</v>
          </cell>
          <cell r="B130">
            <v>7106</v>
          </cell>
          <cell r="C130" t="str">
            <v>PELARCO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>
            <v>7204</v>
          </cell>
          <cell r="B131">
            <v>7108</v>
          </cell>
          <cell r="C131" t="str">
            <v>RÍO CLARO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A132">
            <v>7205</v>
          </cell>
          <cell r="B132">
            <v>7107</v>
          </cell>
          <cell r="C132" t="str">
            <v>PENCAHUE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A133">
            <v>7206</v>
          </cell>
          <cell r="B133">
            <v>7105</v>
          </cell>
          <cell r="C133" t="str">
            <v>MAULE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A134">
            <v>7207</v>
          </cell>
          <cell r="B134">
            <v>7103</v>
          </cell>
          <cell r="C134" t="str">
            <v>CUREPTO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7208</v>
          </cell>
          <cell r="B135">
            <v>7102</v>
          </cell>
          <cell r="C135" t="str">
            <v>CONSTITUCIÓN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A136">
            <v>7209</v>
          </cell>
          <cell r="B136">
            <v>7104</v>
          </cell>
          <cell r="C136" t="str">
            <v>EMPEDRADO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A137">
            <v>7210</v>
          </cell>
          <cell r="B137">
            <v>7110</v>
          </cell>
          <cell r="C137" t="str">
            <v>SAN RAFAEL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>
            <v>7301</v>
          </cell>
          <cell r="B138">
            <v>7401</v>
          </cell>
          <cell r="C138" t="str">
            <v>LINARES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>
            <v>7302</v>
          </cell>
          <cell r="B139">
            <v>7408</v>
          </cell>
          <cell r="C139" t="str">
            <v>YERBAS BUENAS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>
            <v>7303</v>
          </cell>
          <cell r="B140">
            <v>7402</v>
          </cell>
          <cell r="C140" t="str">
            <v>COLBÚN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7304</v>
          </cell>
          <cell r="B141">
            <v>7403</v>
          </cell>
          <cell r="C141" t="str">
            <v>LONGAVÍ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7305</v>
          </cell>
          <cell r="B142">
            <v>7404</v>
          </cell>
          <cell r="C142" t="str">
            <v>PARRAL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7306</v>
          </cell>
          <cell r="B143">
            <v>7405</v>
          </cell>
          <cell r="C143" t="str">
            <v>RETIRO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>
            <v>7309</v>
          </cell>
          <cell r="B144">
            <v>7407</v>
          </cell>
          <cell r="C144" t="str">
            <v>VILLA ALEGRE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A145">
            <v>7310</v>
          </cell>
          <cell r="B145">
            <v>7406</v>
          </cell>
          <cell r="C145" t="str">
            <v>SAN JAVIER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A146">
            <v>7401</v>
          </cell>
          <cell r="B146">
            <v>7201</v>
          </cell>
          <cell r="C146" t="str">
            <v>CAUQUENES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7402</v>
          </cell>
          <cell r="B147">
            <v>7203</v>
          </cell>
          <cell r="C147" t="str">
            <v>PELLUHUE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7403</v>
          </cell>
          <cell r="B148">
            <v>7202</v>
          </cell>
          <cell r="C148" t="str">
            <v>CHANCO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8101</v>
          </cell>
          <cell r="B149">
            <v>16101</v>
          </cell>
          <cell r="C149" t="str">
            <v>CHILLÁN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>
            <v>8102</v>
          </cell>
          <cell r="B150">
            <v>16106</v>
          </cell>
          <cell r="C150" t="str">
            <v>PINTO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5</v>
          </cell>
          <cell r="I150">
            <v>344325</v>
          </cell>
          <cell r="J150">
            <v>3</v>
          </cell>
          <cell r="K150">
            <v>109281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8</v>
          </cell>
          <cell r="W150">
            <v>453606</v>
          </cell>
        </row>
        <row r="151">
          <cell r="A151">
            <v>8103</v>
          </cell>
          <cell r="B151">
            <v>16302</v>
          </cell>
          <cell r="C151" t="str">
            <v>COIHUECO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>
            <v>8104</v>
          </cell>
          <cell r="B152">
            <v>16201</v>
          </cell>
          <cell r="C152" t="str">
            <v>QUIRIHUE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A153">
            <v>8105</v>
          </cell>
          <cell r="B153">
            <v>16204</v>
          </cell>
          <cell r="C153" t="str">
            <v>NINHUE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8106</v>
          </cell>
          <cell r="B154">
            <v>16205</v>
          </cell>
          <cell r="C154" t="str">
            <v>PORTEZUELO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>
            <v>8107</v>
          </cell>
          <cell r="B155">
            <v>16202</v>
          </cell>
          <cell r="C155" t="str">
            <v>COBQUECURA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>
            <v>8108</v>
          </cell>
          <cell r="B156">
            <v>16207</v>
          </cell>
          <cell r="C156" t="str">
            <v>TREGUACO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8109</v>
          </cell>
          <cell r="B157">
            <v>16301</v>
          </cell>
          <cell r="C157" t="str">
            <v>SAN CARLOS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8110</v>
          </cell>
          <cell r="B158">
            <v>16303</v>
          </cell>
          <cell r="C158" t="str">
            <v>ÑIQUÉN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8111</v>
          </cell>
          <cell r="B159">
            <v>16304</v>
          </cell>
          <cell r="C159" t="str">
            <v>SAN FABIÁN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A160">
            <v>8112</v>
          </cell>
          <cell r="B160">
            <v>16305</v>
          </cell>
          <cell r="C160" t="str">
            <v>SAN NICOLÁS</v>
          </cell>
          <cell r="D160">
            <v>14</v>
          </cell>
          <cell r="E160">
            <v>964110</v>
          </cell>
          <cell r="F160">
            <v>7</v>
          </cell>
          <cell r="G160">
            <v>254989</v>
          </cell>
          <cell r="H160">
            <v>2</v>
          </cell>
          <cell r="I160">
            <v>137730</v>
          </cell>
          <cell r="J160">
            <v>3</v>
          </cell>
          <cell r="K160">
            <v>109281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</v>
          </cell>
          <cell r="Q160">
            <v>68865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27</v>
          </cell>
          <cell r="W160">
            <v>1534975</v>
          </cell>
        </row>
        <row r="161">
          <cell r="A161">
            <v>8113</v>
          </cell>
          <cell r="B161">
            <v>16102</v>
          </cell>
          <cell r="C161" t="str">
            <v>BULNES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A162">
            <v>8114</v>
          </cell>
          <cell r="B162">
            <v>16108</v>
          </cell>
          <cell r="C162" t="str">
            <v>SAN IGNACIO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31</v>
          </cell>
          <cell r="K162">
            <v>1129237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31</v>
          </cell>
          <cell r="W162">
            <v>1129237</v>
          </cell>
        </row>
        <row r="163">
          <cell r="A163">
            <v>8115</v>
          </cell>
          <cell r="B163">
            <v>16107</v>
          </cell>
          <cell r="C163" t="str">
            <v>QUILLÓN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A164">
            <v>8116</v>
          </cell>
          <cell r="B164">
            <v>16109</v>
          </cell>
          <cell r="C164" t="str">
            <v>YUNGAY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A165">
            <v>8117</v>
          </cell>
          <cell r="B165">
            <v>16105</v>
          </cell>
          <cell r="C165" t="str">
            <v>PEMUCO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A166">
            <v>8118</v>
          </cell>
          <cell r="B166">
            <v>16104</v>
          </cell>
          <cell r="C166" t="str">
            <v>EL CARMEN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7">
          <cell r="A167">
            <v>8119</v>
          </cell>
          <cell r="B167">
            <v>16206</v>
          </cell>
          <cell r="C167" t="str">
            <v>RÁNQUIL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A168">
            <v>8120</v>
          </cell>
          <cell r="B168">
            <v>16203</v>
          </cell>
          <cell r="C168" t="str">
            <v>COELEMU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A169">
            <v>8121</v>
          </cell>
          <cell r="B169">
            <v>16103</v>
          </cell>
          <cell r="C169" t="str">
            <v>CHILLÁN VIEJO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8201</v>
          </cell>
          <cell r="B170">
            <v>8101</v>
          </cell>
          <cell r="C170" t="str">
            <v>CONCEPCIÓN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8202</v>
          </cell>
          <cell r="B171">
            <v>8107</v>
          </cell>
          <cell r="C171" t="str">
            <v>PENCO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8203</v>
          </cell>
          <cell r="B172">
            <v>8105</v>
          </cell>
          <cell r="C172" t="str">
            <v>HUALQUI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A173">
            <v>8204</v>
          </cell>
          <cell r="B173">
            <v>8104</v>
          </cell>
          <cell r="C173" t="str">
            <v>FLORIDA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8205</v>
          </cell>
          <cell r="B174">
            <v>8111</v>
          </cell>
          <cell r="C174" t="str">
            <v>TOMÉ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8206</v>
          </cell>
          <cell r="B175">
            <v>8110</v>
          </cell>
          <cell r="C175" t="str">
            <v>TALCAHUANO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8207</v>
          </cell>
          <cell r="B176">
            <v>8102</v>
          </cell>
          <cell r="C176" t="str">
            <v>CORONEL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8208</v>
          </cell>
          <cell r="B177">
            <v>8106</v>
          </cell>
          <cell r="C177" t="str">
            <v>LOTA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8209</v>
          </cell>
          <cell r="B178">
            <v>8109</v>
          </cell>
          <cell r="C178" t="str">
            <v>SANTA JUANA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>
            <v>8210</v>
          </cell>
          <cell r="B179">
            <v>8108</v>
          </cell>
          <cell r="C179" t="str">
            <v>SAN PEDRO DE LA PAZ</v>
          </cell>
          <cell r="D179">
            <v>31</v>
          </cell>
          <cell r="E179">
            <v>2134815</v>
          </cell>
          <cell r="F179">
            <v>13</v>
          </cell>
          <cell r="G179">
            <v>473551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11</v>
          </cell>
          <cell r="Q179">
            <v>757515</v>
          </cell>
          <cell r="R179">
            <v>1</v>
          </cell>
          <cell r="S179">
            <v>36427</v>
          </cell>
          <cell r="T179">
            <v>0</v>
          </cell>
          <cell r="U179">
            <v>0</v>
          </cell>
          <cell r="V179">
            <v>56</v>
          </cell>
          <cell r="W179">
            <v>3402308</v>
          </cell>
        </row>
        <row r="180">
          <cell r="A180">
            <v>8211</v>
          </cell>
          <cell r="B180">
            <v>8103</v>
          </cell>
          <cell r="C180" t="str">
            <v>CHIGUAYANTE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>
            <v>8212</v>
          </cell>
          <cell r="B181">
            <v>8112</v>
          </cell>
          <cell r="C181" t="str">
            <v>HUALPÉN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>
            <v>8301</v>
          </cell>
          <cell r="B182">
            <v>8202</v>
          </cell>
          <cell r="C182" t="str">
            <v>ARAUCO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>
            <v>8302</v>
          </cell>
          <cell r="B183">
            <v>8205</v>
          </cell>
          <cell r="C183" t="str">
            <v>CURANILAHUE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>
            <v>8303</v>
          </cell>
          <cell r="B184">
            <v>8201</v>
          </cell>
          <cell r="C184" t="str">
            <v>LEBU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>
            <v>8304</v>
          </cell>
          <cell r="B185">
            <v>8206</v>
          </cell>
          <cell r="C185" t="str">
            <v>LOS ÁLAMOS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>
            <v>8305</v>
          </cell>
          <cell r="B186">
            <v>8203</v>
          </cell>
          <cell r="C186" t="str">
            <v>CAÑETE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>
            <v>8306</v>
          </cell>
          <cell r="B187">
            <v>8204</v>
          </cell>
          <cell r="C187" t="str">
            <v>CONTULMO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A188">
            <v>8307</v>
          </cell>
          <cell r="B188">
            <v>8207</v>
          </cell>
          <cell r="C188" t="str">
            <v>TIRÚA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8401</v>
          </cell>
          <cell r="B189">
            <v>8301</v>
          </cell>
          <cell r="C189" t="str">
            <v>LOS ÁNGELES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8402</v>
          </cell>
          <cell r="B190">
            <v>8311</v>
          </cell>
          <cell r="C190" t="str">
            <v>SANTA BÁRBARA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A191">
            <v>8403</v>
          </cell>
          <cell r="B191">
            <v>8304</v>
          </cell>
          <cell r="C191" t="str">
            <v>LAJA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8404</v>
          </cell>
          <cell r="B192">
            <v>8309</v>
          </cell>
          <cell r="C192" t="str">
            <v>QUILLECO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8405</v>
          </cell>
          <cell r="B193">
            <v>8306</v>
          </cell>
          <cell r="C193" t="str">
            <v>NACIMIENTO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</row>
        <row r="194">
          <cell r="A194">
            <v>8406</v>
          </cell>
          <cell r="B194">
            <v>8307</v>
          </cell>
          <cell r="C194" t="str">
            <v>NEGRETE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>
            <v>8407</v>
          </cell>
          <cell r="B195">
            <v>8305</v>
          </cell>
          <cell r="C195" t="str">
            <v>MULCHÉN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>
            <v>8408</v>
          </cell>
          <cell r="B196">
            <v>8308</v>
          </cell>
          <cell r="C196" t="str">
            <v>QUILACO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8409</v>
          </cell>
          <cell r="B197">
            <v>8313</v>
          </cell>
          <cell r="C197" t="str">
            <v>YUMBEL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8410</v>
          </cell>
          <cell r="B198">
            <v>8303</v>
          </cell>
          <cell r="C198" t="str">
            <v>CABRERO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8411</v>
          </cell>
          <cell r="B199">
            <v>8310</v>
          </cell>
          <cell r="C199" t="str">
            <v>SAN ROSENDO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A200">
            <v>8412</v>
          </cell>
          <cell r="B200">
            <v>8312</v>
          </cell>
          <cell r="C200" t="str">
            <v>TUCAPEL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8413</v>
          </cell>
          <cell r="B201">
            <v>8302</v>
          </cell>
          <cell r="C201" t="str">
            <v>ANTUCO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8414</v>
          </cell>
          <cell r="B202">
            <v>8314</v>
          </cell>
          <cell r="C202" t="str">
            <v>ALTO BIOBÍO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9101</v>
          </cell>
          <cell r="B203">
            <v>9201</v>
          </cell>
          <cell r="C203" t="str">
            <v>ANGOL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9102</v>
          </cell>
          <cell r="B204">
            <v>9208</v>
          </cell>
          <cell r="C204" t="str">
            <v>PURÉN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9103</v>
          </cell>
          <cell r="B205">
            <v>9206</v>
          </cell>
          <cell r="C205" t="str">
            <v>LOS SAUCES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9104</v>
          </cell>
          <cell r="B206">
            <v>9209</v>
          </cell>
          <cell r="C206" t="str">
            <v>RENAICO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9105</v>
          </cell>
          <cell r="B207">
            <v>9202</v>
          </cell>
          <cell r="C207" t="str">
            <v>COLLIPULLI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9106</v>
          </cell>
          <cell r="B208">
            <v>9204</v>
          </cell>
          <cell r="C208" t="str">
            <v>ERCILLA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9107</v>
          </cell>
          <cell r="B209">
            <v>9210</v>
          </cell>
          <cell r="C209" t="str">
            <v>TRAIGUÉN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9108</v>
          </cell>
          <cell r="B210">
            <v>9207</v>
          </cell>
          <cell r="C210" t="str">
            <v>LUMACO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9109</v>
          </cell>
          <cell r="B211">
            <v>9211</v>
          </cell>
          <cell r="C211" t="str">
            <v>VICTORIA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9110</v>
          </cell>
          <cell r="B212">
            <v>9203</v>
          </cell>
          <cell r="C212" t="str">
            <v>CURACAUTÍN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9111</v>
          </cell>
          <cell r="B213">
            <v>9205</v>
          </cell>
          <cell r="C213" t="str">
            <v>LONQUIMAY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9201</v>
          </cell>
          <cell r="B214">
            <v>9101</v>
          </cell>
          <cell r="C214" t="str">
            <v>TEMUCO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9202</v>
          </cell>
          <cell r="B215">
            <v>9119</v>
          </cell>
          <cell r="C215" t="str">
            <v>VILCÚN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9203</v>
          </cell>
          <cell r="B216">
            <v>9105</v>
          </cell>
          <cell r="C216" t="str">
            <v>FREIRE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9204</v>
          </cell>
          <cell r="B217">
            <v>9103</v>
          </cell>
          <cell r="C217" t="str">
            <v>CUNCO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9205</v>
          </cell>
          <cell r="B218">
            <v>9108</v>
          </cell>
          <cell r="C218" t="str">
            <v>LAUTARO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A219">
            <v>9206</v>
          </cell>
          <cell r="B219">
            <v>9113</v>
          </cell>
          <cell r="C219" t="str">
            <v>PERQUENCO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A220">
            <v>9207</v>
          </cell>
          <cell r="B220">
            <v>9106</v>
          </cell>
          <cell r="C220" t="str">
            <v>GALVARINO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</row>
        <row r="221">
          <cell r="A221">
            <v>9208</v>
          </cell>
          <cell r="B221">
            <v>9111</v>
          </cell>
          <cell r="C221" t="str">
            <v>NUEVA IMPERIAL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A222">
            <v>9209</v>
          </cell>
          <cell r="B222">
            <v>9102</v>
          </cell>
          <cell r="C222" t="str">
            <v>CARAHUE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9210</v>
          </cell>
          <cell r="B223">
            <v>9116</v>
          </cell>
          <cell r="C223" t="str">
            <v>SAAVEDRA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9211</v>
          </cell>
          <cell r="B224">
            <v>9114</v>
          </cell>
          <cell r="C224" t="str">
            <v>PITRUFQUÉN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A225">
            <v>9212</v>
          </cell>
          <cell r="B225">
            <v>9107</v>
          </cell>
          <cell r="C225" t="str">
            <v>GORBEA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9213</v>
          </cell>
          <cell r="B226">
            <v>9118</v>
          </cell>
          <cell r="C226" t="str">
            <v>TOLTÉN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>
            <v>9214</v>
          </cell>
          <cell r="B227">
            <v>9109</v>
          </cell>
          <cell r="C227" t="str">
            <v>LONCOCHE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9215</v>
          </cell>
          <cell r="B228">
            <v>9120</v>
          </cell>
          <cell r="C228" t="str">
            <v>VILLARRICA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9216</v>
          </cell>
          <cell r="B229">
            <v>9115</v>
          </cell>
          <cell r="C229" t="str">
            <v>PUCÓN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A230">
            <v>9217</v>
          </cell>
          <cell r="B230">
            <v>9110</v>
          </cell>
          <cell r="C230" t="str">
            <v>MELIPEUCO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9218</v>
          </cell>
          <cell r="B231">
            <v>9104</v>
          </cell>
          <cell r="C231" t="str">
            <v>CURARREHUE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A232">
            <v>9219</v>
          </cell>
          <cell r="B232">
            <v>9117</v>
          </cell>
          <cell r="C232" t="str">
            <v>TEODORO SCHMIDT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>
            <v>9220</v>
          </cell>
          <cell r="B233">
            <v>9112</v>
          </cell>
          <cell r="C233" t="str">
            <v>PADRE LAS CASAS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A234">
            <v>9221</v>
          </cell>
          <cell r="B234">
            <v>9121</v>
          </cell>
          <cell r="C234" t="str">
            <v>CHOLCHOL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10101</v>
          </cell>
          <cell r="B235">
            <v>14101</v>
          </cell>
          <cell r="C235" t="str">
            <v>VALDIVIA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10102</v>
          </cell>
          <cell r="B236">
            <v>14106</v>
          </cell>
          <cell r="C236" t="str">
            <v>MARIQUINA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10103</v>
          </cell>
          <cell r="B237">
            <v>14103</v>
          </cell>
          <cell r="C237" t="str">
            <v>LANCO</v>
          </cell>
          <cell r="D237">
            <v>19</v>
          </cell>
          <cell r="E237">
            <v>1308435</v>
          </cell>
          <cell r="F237">
            <v>2</v>
          </cell>
          <cell r="G237">
            <v>72854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21</v>
          </cell>
          <cell r="W237">
            <v>1381289</v>
          </cell>
        </row>
        <row r="238">
          <cell r="A238">
            <v>10104</v>
          </cell>
          <cell r="B238">
            <v>14104</v>
          </cell>
          <cell r="C238" t="str">
            <v>LOS LAGOS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A239">
            <v>10105</v>
          </cell>
          <cell r="B239">
            <v>14202</v>
          </cell>
          <cell r="C239" t="str">
            <v>FUTRONO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A240">
            <v>10106</v>
          </cell>
          <cell r="B240">
            <v>14102</v>
          </cell>
          <cell r="C240" t="str">
            <v>CORRAL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A241">
            <v>10107</v>
          </cell>
          <cell r="B241">
            <v>14105</v>
          </cell>
          <cell r="C241" t="str">
            <v>MÁFIL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A242">
            <v>10108</v>
          </cell>
          <cell r="B242">
            <v>14108</v>
          </cell>
          <cell r="C242" t="str">
            <v>PANGUIPULLI</v>
          </cell>
          <cell r="D242">
            <v>92</v>
          </cell>
          <cell r="E242">
            <v>6335580</v>
          </cell>
          <cell r="F242">
            <v>37</v>
          </cell>
          <cell r="G242">
            <v>1347799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27</v>
          </cell>
          <cell r="Q242">
            <v>1859355</v>
          </cell>
          <cell r="R242">
            <v>1</v>
          </cell>
          <cell r="S242">
            <v>36427</v>
          </cell>
          <cell r="T242">
            <v>0</v>
          </cell>
          <cell r="U242">
            <v>0</v>
          </cell>
          <cell r="V242">
            <v>157</v>
          </cell>
          <cell r="W242">
            <v>9579161</v>
          </cell>
        </row>
        <row r="243">
          <cell r="A243">
            <v>10109</v>
          </cell>
          <cell r="B243">
            <v>14201</v>
          </cell>
          <cell r="C243" t="str">
            <v>LA UNIÓN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A244">
            <v>10110</v>
          </cell>
          <cell r="B244">
            <v>14107</v>
          </cell>
          <cell r="C244" t="str">
            <v>PAILLACO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A245">
            <v>10111</v>
          </cell>
          <cell r="B245">
            <v>14204</v>
          </cell>
          <cell r="C245" t="str">
            <v>RÍO BUENO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A246">
            <v>10112</v>
          </cell>
          <cell r="B246">
            <v>14203</v>
          </cell>
          <cell r="C246" t="str">
            <v>LAGO RANCO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A247">
            <v>10201</v>
          </cell>
          <cell r="B247">
            <v>10301</v>
          </cell>
          <cell r="C247" t="str">
            <v>OSORNO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8">
          <cell r="A248">
            <v>10202</v>
          </cell>
          <cell r="B248">
            <v>10307</v>
          </cell>
          <cell r="C248" t="str">
            <v>SAN PABLO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A249">
            <v>10203</v>
          </cell>
          <cell r="B249">
            <v>10302</v>
          </cell>
          <cell r="C249" t="str">
            <v>PUERTO OCTAY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A250">
            <v>10204</v>
          </cell>
          <cell r="B250">
            <v>10304</v>
          </cell>
          <cell r="C250" t="str">
            <v>PUYEHUE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A251">
            <v>10205</v>
          </cell>
          <cell r="B251">
            <v>10305</v>
          </cell>
          <cell r="C251" t="str">
            <v>RÍO NEGRO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A252">
            <v>10206</v>
          </cell>
          <cell r="B252">
            <v>10303</v>
          </cell>
          <cell r="C252" t="str">
            <v>PURRANQUE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A253">
            <v>10207</v>
          </cell>
          <cell r="B253">
            <v>10306</v>
          </cell>
          <cell r="C253" t="str">
            <v>SAN JUAN DE LA COSTA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A254">
            <v>10301</v>
          </cell>
          <cell r="B254">
            <v>10101</v>
          </cell>
          <cell r="C254" t="str">
            <v>PUERTO MONTT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A255">
            <v>10302</v>
          </cell>
          <cell r="B255">
            <v>10103</v>
          </cell>
          <cell r="C255" t="str">
            <v>COCHAMÓ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A256">
            <v>10303</v>
          </cell>
          <cell r="B256">
            <v>10109</v>
          </cell>
          <cell r="C256" t="str">
            <v>PUERTO VARAS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</v>
          </cell>
          <cell r="K256">
            <v>36427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</v>
          </cell>
          <cell r="W256">
            <v>36427</v>
          </cell>
        </row>
        <row r="257">
          <cell r="A257">
            <v>10304</v>
          </cell>
          <cell r="B257">
            <v>10104</v>
          </cell>
          <cell r="C257" t="str">
            <v>FRESIA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A258">
            <v>10305</v>
          </cell>
          <cell r="B258">
            <v>10105</v>
          </cell>
          <cell r="C258" t="str">
            <v>FRUTILLAR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A259">
            <v>10306</v>
          </cell>
          <cell r="B259">
            <v>10107</v>
          </cell>
          <cell r="C259" t="str">
            <v>LLANQUIHUE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A260">
            <v>10307</v>
          </cell>
          <cell r="B260">
            <v>10108</v>
          </cell>
          <cell r="C260" t="str">
            <v>MAULLÍN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A261">
            <v>10308</v>
          </cell>
          <cell r="B261">
            <v>10106</v>
          </cell>
          <cell r="C261" t="str">
            <v>LOS MUERMOS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A262">
            <v>10309</v>
          </cell>
          <cell r="B262">
            <v>10102</v>
          </cell>
          <cell r="C262" t="str">
            <v>CALBUCO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A263">
            <v>10401</v>
          </cell>
          <cell r="B263">
            <v>10201</v>
          </cell>
          <cell r="C263" t="str">
            <v>CASTRO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A264">
            <v>10402</v>
          </cell>
          <cell r="B264">
            <v>10203</v>
          </cell>
          <cell r="C264" t="str">
            <v>CHONCHI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A265">
            <v>10403</v>
          </cell>
          <cell r="B265">
            <v>10207</v>
          </cell>
          <cell r="C265" t="str">
            <v>QUEILÉN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A266">
            <v>10404</v>
          </cell>
          <cell r="B266">
            <v>10208</v>
          </cell>
          <cell r="C266" t="str">
            <v>QUELLON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A267">
            <v>10405</v>
          </cell>
          <cell r="B267">
            <v>10206</v>
          </cell>
          <cell r="C267" t="str">
            <v>PUQUELDÓN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>
            <v>10406</v>
          </cell>
          <cell r="B268">
            <v>10202</v>
          </cell>
          <cell r="C268" t="str">
            <v>ANCUD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A269">
            <v>10407</v>
          </cell>
          <cell r="B269">
            <v>10209</v>
          </cell>
          <cell r="C269" t="str">
            <v>QUEMCHI</v>
          </cell>
          <cell r="D269">
            <v>10</v>
          </cell>
          <cell r="E269">
            <v>688650</v>
          </cell>
          <cell r="F269">
            <v>7</v>
          </cell>
          <cell r="G269">
            <v>254989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17</v>
          </cell>
          <cell r="W269">
            <v>943639</v>
          </cell>
        </row>
        <row r="270">
          <cell r="A270">
            <v>10408</v>
          </cell>
          <cell r="B270">
            <v>10205</v>
          </cell>
          <cell r="C270" t="str">
            <v>DALCAHUE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A271">
            <v>10410</v>
          </cell>
          <cell r="B271">
            <v>10204</v>
          </cell>
          <cell r="C271" t="str">
            <v>CURACO DE VÉLEZ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>
            <v>10415</v>
          </cell>
          <cell r="B272">
            <v>10210</v>
          </cell>
          <cell r="C272" t="str">
            <v>QUINCHAO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>
            <v>10501</v>
          </cell>
          <cell r="B273">
            <v>10401</v>
          </cell>
          <cell r="C273" t="str">
            <v>CHAITÉN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>
            <v>10502</v>
          </cell>
          <cell r="B274">
            <v>10403</v>
          </cell>
          <cell r="C274" t="str">
            <v>HUALAIHUÉ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A275">
            <v>10503</v>
          </cell>
          <cell r="B275">
            <v>10402</v>
          </cell>
          <cell r="C275" t="str">
            <v>FUTALEUFÚ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A276">
            <v>10504</v>
          </cell>
          <cell r="B276">
            <v>10404</v>
          </cell>
          <cell r="C276" t="str">
            <v>PALENA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A277">
            <v>11101</v>
          </cell>
          <cell r="B277">
            <v>11201</v>
          </cell>
          <cell r="C277" t="str">
            <v>AISÉN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>
            <v>11102</v>
          </cell>
          <cell r="B278">
            <v>11202</v>
          </cell>
          <cell r="C278" t="str">
            <v>CISNES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A279">
            <v>11104</v>
          </cell>
          <cell r="B279">
            <v>11203</v>
          </cell>
          <cell r="C279" t="str">
            <v>GUAITECAS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>
            <v>11201</v>
          </cell>
          <cell r="B280">
            <v>11401</v>
          </cell>
          <cell r="C280" t="str">
            <v>CHILE CHICO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A281">
            <v>11203</v>
          </cell>
          <cell r="B281">
            <v>11402</v>
          </cell>
          <cell r="C281" t="str">
            <v>RÍO IBÁÑEZ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A282">
            <v>11301</v>
          </cell>
          <cell r="B282">
            <v>11301</v>
          </cell>
          <cell r="C282" t="str">
            <v>COCHRANE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A283">
            <v>11302</v>
          </cell>
          <cell r="B283">
            <v>11302</v>
          </cell>
          <cell r="C283" t="str">
            <v>OHIGGINS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A284">
            <v>11303</v>
          </cell>
          <cell r="B284">
            <v>11303</v>
          </cell>
          <cell r="C284" t="str">
            <v>TORTEL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>
            <v>11401</v>
          </cell>
          <cell r="B285">
            <v>11101</v>
          </cell>
          <cell r="C285" t="str">
            <v>COIHAIQUE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A286">
            <v>11402</v>
          </cell>
          <cell r="B286">
            <v>11102</v>
          </cell>
          <cell r="C286" t="str">
            <v>LAGO VERDE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12101</v>
          </cell>
          <cell r="B287">
            <v>12401</v>
          </cell>
          <cell r="C287" t="str">
            <v>NATALES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A288">
            <v>12103</v>
          </cell>
          <cell r="B288">
            <v>12402</v>
          </cell>
          <cell r="C288" t="str">
            <v>TORRES DEL PAINE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A289">
            <v>12202</v>
          </cell>
          <cell r="B289">
            <v>12103</v>
          </cell>
          <cell r="C289" t="str">
            <v>RÍO VERDE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12204</v>
          </cell>
          <cell r="B290">
            <v>12104</v>
          </cell>
          <cell r="C290" t="str">
            <v>SAN GREGORIO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A291">
            <v>12205</v>
          </cell>
          <cell r="B291">
            <v>12101</v>
          </cell>
          <cell r="C291" t="str">
            <v>PUNTA ARENAS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A292">
            <v>12206</v>
          </cell>
          <cell r="B292">
            <v>12102</v>
          </cell>
          <cell r="C292" t="str">
            <v>LAGUNA BLANCA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A293">
            <v>12301</v>
          </cell>
          <cell r="B293">
            <v>12301</v>
          </cell>
          <cell r="C293" t="str">
            <v>PORVENIR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A294">
            <v>12302</v>
          </cell>
          <cell r="B294">
            <v>12302</v>
          </cell>
          <cell r="C294" t="str">
            <v>PRIMAVERA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</row>
        <row r="295">
          <cell r="A295">
            <v>12304</v>
          </cell>
          <cell r="B295">
            <v>12303</v>
          </cell>
          <cell r="C295" t="str">
            <v>TIMAUKEL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A296">
            <v>12401</v>
          </cell>
          <cell r="B296">
            <v>12201</v>
          </cell>
          <cell r="C296" t="str">
            <v>CABO DE HORNOS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</row>
        <row r="297">
          <cell r="A297">
            <v>12402</v>
          </cell>
          <cell r="C297" t="str">
            <v>ANTARTICA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A298">
            <v>13101</v>
          </cell>
          <cell r="B298">
            <v>13101</v>
          </cell>
          <cell r="C298" t="str">
            <v>SANTIAGO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A299">
            <v>13103</v>
          </cell>
          <cell r="B299">
            <v>13123</v>
          </cell>
          <cell r="C299" t="str">
            <v>PROVIDENCIA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A300">
            <v>13105</v>
          </cell>
          <cell r="B300">
            <v>13120</v>
          </cell>
          <cell r="C300" t="str">
            <v>ÑUÑOA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A301">
            <v>13106</v>
          </cell>
          <cell r="B301">
            <v>13130</v>
          </cell>
          <cell r="C301" t="str">
            <v>SAN MIGUEL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A302">
            <v>13107</v>
          </cell>
          <cell r="B302">
            <v>13126</v>
          </cell>
          <cell r="C302" t="str">
            <v>QUINTA NORMAL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13108</v>
          </cell>
          <cell r="B303">
            <v>13114</v>
          </cell>
          <cell r="C303" t="str">
            <v>LAS CONDES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13109</v>
          </cell>
          <cell r="B304">
            <v>13119</v>
          </cell>
          <cell r="C304" t="str">
            <v>MAIPÚ</v>
          </cell>
          <cell r="D304">
            <v>99</v>
          </cell>
          <cell r="E304">
            <v>6817635</v>
          </cell>
          <cell r="F304">
            <v>22</v>
          </cell>
          <cell r="G304">
            <v>801394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121</v>
          </cell>
          <cell r="W304">
            <v>7619029</v>
          </cell>
        </row>
        <row r="305">
          <cell r="A305">
            <v>13110</v>
          </cell>
          <cell r="B305">
            <v>13109</v>
          </cell>
          <cell r="C305" t="str">
            <v>LA CISTERNA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13111</v>
          </cell>
          <cell r="B306">
            <v>13124</v>
          </cell>
          <cell r="C306" t="str">
            <v>PUDAHUEL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13113</v>
          </cell>
          <cell r="B307">
            <v>13128</v>
          </cell>
          <cell r="C307" t="str">
            <v>RENCA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>
            <v>13114</v>
          </cell>
          <cell r="B308">
            <v>13125</v>
          </cell>
          <cell r="C308" t="str">
            <v>QUILICURA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13127</v>
          </cell>
          <cell r="B309">
            <v>13104</v>
          </cell>
          <cell r="C309" t="str">
            <v>CONCHALÍ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13128</v>
          </cell>
          <cell r="B310">
            <v>13110</v>
          </cell>
          <cell r="C310" t="str">
            <v>LA FLORIDA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13131</v>
          </cell>
          <cell r="B311">
            <v>13111</v>
          </cell>
          <cell r="C311" t="str">
            <v>LA GRANJA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A312">
            <v>13132</v>
          </cell>
          <cell r="B312">
            <v>13113</v>
          </cell>
          <cell r="C312" t="str">
            <v>LA REINA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A313">
            <v>13151</v>
          </cell>
          <cell r="B313">
            <v>13118</v>
          </cell>
          <cell r="C313" t="str">
            <v>MACUL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A314">
            <v>13152</v>
          </cell>
          <cell r="B314">
            <v>13122</v>
          </cell>
          <cell r="C314" t="str">
            <v>PEÑALOLÉN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A315">
            <v>13153</v>
          </cell>
          <cell r="B315">
            <v>13131</v>
          </cell>
          <cell r="C315" t="str">
            <v>SAN RAMÓN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A316">
            <v>13154</v>
          </cell>
          <cell r="B316">
            <v>13112</v>
          </cell>
          <cell r="C316" t="str">
            <v>LA PINTANA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A317">
            <v>13155</v>
          </cell>
          <cell r="B317">
            <v>13117</v>
          </cell>
          <cell r="C317" t="str">
            <v>LO PRADO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A318">
            <v>13156</v>
          </cell>
          <cell r="B318">
            <v>13103</v>
          </cell>
          <cell r="C318" t="str">
            <v>CERRO NAVIA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13157</v>
          </cell>
          <cell r="B319">
            <v>13106</v>
          </cell>
          <cell r="C319" t="str">
            <v>ESTACIÓN CENTRAL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13158</v>
          </cell>
          <cell r="B320">
            <v>13107</v>
          </cell>
          <cell r="C320" t="str">
            <v>HUECHURABA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A321">
            <v>13159</v>
          </cell>
          <cell r="B321">
            <v>13127</v>
          </cell>
          <cell r="C321" t="str">
            <v>RECOLETA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A322">
            <v>13160</v>
          </cell>
          <cell r="B322">
            <v>13132</v>
          </cell>
          <cell r="C322" t="str">
            <v>VITACURA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13161</v>
          </cell>
          <cell r="B323">
            <v>13115</v>
          </cell>
          <cell r="C323" t="str">
            <v>LO BARNECHEA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13162</v>
          </cell>
          <cell r="B324">
            <v>13121</v>
          </cell>
          <cell r="C324" t="str">
            <v>PEDRO AGUIRRE CERDA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13163</v>
          </cell>
          <cell r="B325">
            <v>13129</v>
          </cell>
          <cell r="C325" t="str">
            <v>SAN JOAQUÍN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13164</v>
          </cell>
          <cell r="B326">
            <v>13116</v>
          </cell>
          <cell r="C326" t="str">
            <v>LO ESPEJO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13165</v>
          </cell>
          <cell r="B327">
            <v>13105</v>
          </cell>
          <cell r="C327" t="str">
            <v>EL BOSQUE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13166</v>
          </cell>
          <cell r="B328">
            <v>13102</v>
          </cell>
          <cell r="C328" t="str">
            <v>CERRILLOS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A329">
            <v>13167</v>
          </cell>
          <cell r="B329">
            <v>13108</v>
          </cell>
          <cell r="C329" t="str">
            <v>INDEPENDENCIA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13201</v>
          </cell>
          <cell r="B330">
            <v>13301</v>
          </cell>
          <cell r="C330" t="str">
            <v>COLINA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13202</v>
          </cell>
          <cell r="B331">
            <v>13302</v>
          </cell>
          <cell r="C331" t="str">
            <v>LAMPA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13203</v>
          </cell>
          <cell r="B332">
            <v>13303</v>
          </cell>
          <cell r="C332" t="str">
            <v>TILTIL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A333">
            <v>13301</v>
          </cell>
          <cell r="B333">
            <v>13201</v>
          </cell>
          <cell r="C333" t="str">
            <v>PUENTE ALTO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</row>
        <row r="334">
          <cell r="A334">
            <v>13302</v>
          </cell>
          <cell r="B334">
            <v>13202</v>
          </cell>
          <cell r="C334" t="str">
            <v>PIRQUE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</row>
        <row r="335">
          <cell r="A335">
            <v>13303</v>
          </cell>
          <cell r="B335">
            <v>13203</v>
          </cell>
          <cell r="C335" t="str">
            <v>SAN JOSÉ DE MAIPO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</row>
        <row r="336">
          <cell r="A336">
            <v>13401</v>
          </cell>
          <cell r="B336">
            <v>13401</v>
          </cell>
          <cell r="C336" t="str">
            <v>SAN BERNARDO</v>
          </cell>
          <cell r="D336">
            <v>96</v>
          </cell>
          <cell r="E336">
            <v>6611040</v>
          </cell>
          <cell r="F336">
            <v>85</v>
          </cell>
          <cell r="G336">
            <v>3096295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181</v>
          </cell>
          <cell r="W336">
            <v>9707335</v>
          </cell>
        </row>
        <row r="337">
          <cell r="A337">
            <v>13402</v>
          </cell>
          <cell r="B337">
            <v>13403</v>
          </cell>
          <cell r="C337" t="str">
            <v>CALERA DE TANGO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13403</v>
          </cell>
          <cell r="B338">
            <v>13402</v>
          </cell>
          <cell r="C338" t="str">
            <v>BUIN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13404</v>
          </cell>
          <cell r="B339">
            <v>13404</v>
          </cell>
          <cell r="C339" t="str">
            <v>PAINE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13501</v>
          </cell>
          <cell r="B340">
            <v>13601</v>
          </cell>
          <cell r="C340" t="str">
            <v>TALAGANTE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13502</v>
          </cell>
          <cell r="B341">
            <v>13603</v>
          </cell>
          <cell r="C341" t="str">
            <v>ISLA DE MAIPO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13503</v>
          </cell>
          <cell r="B342">
            <v>13602</v>
          </cell>
          <cell r="C342" t="str">
            <v>EL MONTE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13504</v>
          </cell>
          <cell r="B343">
            <v>13605</v>
          </cell>
          <cell r="C343" t="str">
            <v>PEÑAFLOR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13505</v>
          </cell>
          <cell r="B344">
            <v>13604</v>
          </cell>
          <cell r="C344" t="str">
            <v>PADRE HURTADO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13601</v>
          </cell>
          <cell r="B345">
            <v>13501</v>
          </cell>
          <cell r="C345" t="str">
            <v>MELIPILLA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13602</v>
          </cell>
          <cell r="B346">
            <v>13504</v>
          </cell>
          <cell r="C346" t="str">
            <v>MARÍA PINTO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13603</v>
          </cell>
          <cell r="B347">
            <v>13503</v>
          </cell>
          <cell r="C347" t="str">
            <v>CURACAVÍ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13604</v>
          </cell>
          <cell r="B348">
            <v>13505</v>
          </cell>
          <cell r="C348" t="str">
            <v>SAN PEDRO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13605</v>
          </cell>
          <cell r="B349">
            <v>13502</v>
          </cell>
          <cell r="C349" t="str">
            <v>ALHUÉ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I30" sqref="I30"/>
    </sheetView>
  </sheetViews>
  <sheetFormatPr baseColWidth="10" defaultRowHeight="15" x14ac:dyDescent="0.25"/>
  <cols>
    <col min="1" max="1" width="4.140625" bestFit="1" customWidth="1"/>
    <col min="2" max="2" width="7.28515625" customWidth="1"/>
    <col min="3" max="3" width="10.7109375" bestFit="1" customWidth="1"/>
    <col min="4" max="4" width="24" bestFit="1" customWidth="1"/>
    <col min="5" max="5" width="7.28515625" customWidth="1"/>
    <col min="6" max="6" width="13.7109375" bestFit="1" customWidth="1"/>
    <col min="7" max="7" width="12.7109375" bestFit="1" customWidth="1"/>
    <col min="8" max="8" width="11.140625" bestFit="1" customWidth="1"/>
    <col min="9" max="9" width="12.7109375" bestFit="1" customWidth="1"/>
    <col min="10" max="10" width="11.28515625" bestFit="1" customWidth="1"/>
    <col min="11" max="11" width="13.7109375" bestFit="1" customWidth="1"/>
  </cols>
  <sheetData>
    <row r="1" spans="1:11" x14ac:dyDescent="0.25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15.75" thickBot="1" x14ac:dyDescent="0.3">
      <c r="A2" s="36"/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ht="29.25" customHeight="1" thickBot="1" x14ac:dyDescent="0.3">
      <c r="A3" s="29" t="s">
        <v>0</v>
      </c>
      <c r="B3" s="30" t="s">
        <v>1</v>
      </c>
      <c r="C3" s="29" t="s">
        <v>2</v>
      </c>
      <c r="D3" s="29" t="s">
        <v>3</v>
      </c>
      <c r="E3" s="31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28" t="s">
        <v>10</v>
      </c>
    </row>
    <row r="4" spans="1:11" x14ac:dyDescent="0.25">
      <c r="A4" s="1">
        <v>56</v>
      </c>
      <c r="B4" s="2" t="s">
        <v>11</v>
      </c>
      <c r="C4" s="3" t="s">
        <v>12</v>
      </c>
      <c r="D4" s="3" t="s">
        <v>13</v>
      </c>
      <c r="E4" s="4">
        <v>5401</v>
      </c>
      <c r="F4" s="16">
        <f>IFERROR(VLOOKUP(E4,[1]Total_Nacional!$A$4:$Y$349,5,0)+VLOOKUP(E4,[1]Total_Nacional!$A$4:$Y$349,7,0),0)</f>
        <v>0</v>
      </c>
      <c r="G4" s="16">
        <f>IFERROR(VLOOKUP(E4,[1]Total_Nacional!$A$4:$Y$349,9,0)+VLOOKUP(E4,[1]Total_Nacional!$A$4:$Y$349,11,0),0)</f>
        <v>137730</v>
      </c>
      <c r="H4" s="16">
        <f>IFERROR(VLOOKUP(E4,[1]Total_Nacional!$A$4:$Y$349,13,0)+VLOOKUP(E4,[1]Total_Nacional!$A$4:$Y$349,15,0),0)</f>
        <v>0</v>
      </c>
      <c r="I4" s="16">
        <f>IFERROR(VLOOKUP(E4,[1]Total_Nacional!$A$4:$Y$349,17,0)+VLOOKUP(E4,[1]Total_Nacional!$A$4:$Y$349,19,0),0)</f>
        <v>0</v>
      </c>
      <c r="J4" s="17">
        <f>IFERROR(VLOOKUP(E4,[1]Total_Nacional!$A$4:$Y$349,21,0),0)</f>
        <v>0</v>
      </c>
      <c r="K4" s="18">
        <f t="shared" ref="K4" si="0">SUM(F4:J4)</f>
        <v>137730</v>
      </c>
    </row>
    <row r="5" spans="1:11" x14ac:dyDescent="0.25">
      <c r="A5" s="5">
        <v>74</v>
      </c>
      <c r="B5" s="6" t="s">
        <v>11</v>
      </c>
      <c r="C5" s="7" t="s">
        <v>14</v>
      </c>
      <c r="D5" s="7" t="s">
        <v>15</v>
      </c>
      <c r="E5" s="8">
        <v>5606</v>
      </c>
      <c r="F5" s="19">
        <f>IFERROR(VLOOKUP(E5,[1]Total_Nacional!$A$4:$Y$349,5,0)+VLOOKUP(E5,[1]Total_Nacional!$A$4:$Y$349,7,0),0)</f>
        <v>862807</v>
      </c>
      <c r="G5" s="19">
        <f>IFERROR(VLOOKUP(E5,[1]Total_Nacional!$A$4:$Y$349,9,0)+VLOOKUP(E5,[1]Total_Nacional!$A$4:$Y$349,11,0),0)</f>
        <v>0</v>
      </c>
      <c r="H5" s="19">
        <f>IFERROR(VLOOKUP(E5,[1]Total_Nacional!$A$4:$Y$349,13,0)+VLOOKUP(E5,[1]Total_Nacional!$A$4:$Y$349,15,0),0)</f>
        <v>0</v>
      </c>
      <c r="I5" s="19">
        <f>IFERROR(VLOOKUP(E5,[1]Total_Nacional!$A$4:$Y$349,17,0)+VLOOKUP(E5,[1]Total_Nacional!$A$4:$Y$349,19,0),0)</f>
        <v>206595</v>
      </c>
      <c r="J5" s="20">
        <f>IFERROR(VLOOKUP(E5,[1]Total_Nacional!$A$4:$Y$349,21,0),0)</f>
        <v>0</v>
      </c>
      <c r="K5" s="21">
        <f t="shared" ref="K5:K7" si="1">SUM(F5:J5)</f>
        <v>1069402</v>
      </c>
    </row>
    <row r="6" spans="1:11" x14ac:dyDescent="0.25">
      <c r="A6" s="5">
        <v>84</v>
      </c>
      <c r="B6" s="6" t="s">
        <v>16</v>
      </c>
      <c r="C6" s="7" t="s">
        <v>19</v>
      </c>
      <c r="D6" s="7" t="s">
        <v>20</v>
      </c>
      <c r="E6" s="8">
        <v>6106</v>
      </c>
      <c r="F6" s="19">
        <f>IFERROR(VLOOKUP(E6,[1]Total_Nacional!$A$4:$Y$349,5,0)+VLOOKUP(E6,[1]Total_Nacional!$A$4:$Y$349,7,0),0)</f>
        <v>0</v>
      </c>
      <c r="G6" s="19">
        <f>IFERROR(VLOOKUP(E6,[1]Total_Nacional!$A$4:$Y$349,9,0)+VLOOKUP(E6,[1]Total_Nacional!$A$4:$Y$349,11,0),0)</f>
        <v>36427</v>
      </c>
      <c r="H6" s="19">
        <f>IFERROR(VLOOKUP(E6,[1]Total_Nacional!$A$4:$Y$349,13,0)+VLOOKUP(E6,[1]Total_Nacional!$A$4:$Y$349,15,0),0)</f>
        <v>0</v>
      </c>
      <c r="I6" s="19">
        <f>IFERROR(VLOOKUP(E6,[1]Total_Nacional!$A$4:$Y$349,17,0)+VLOOKUP(E6,[1]Total_Nacional!$A$4:$Y$349,19,0),0)</f>
        <v>0</v>
      </c>
      <c r="J6" s="20">
        <f>IFERROR(VLOOKUP(E6,[1]Total_Nacional!$A$4:$Y$349,21,0),0)</f>
        <v>0</v>
      </c>
      <c r="K6" s="21">
        <f t="shared" si="1"/>
        <v>36427</v>
      </c>
    </row>
    <row r="7" spans="1:11" x14ac:dyDescent="0.25">
      <c r="A7" s="5">
        <v>85</v>
      </c>
      <c r="B7" s="6" t="s">
        <v>16</v>
      </c>
      <c r="C7" s="7" t="s">
        <v>21</v>
      </c>
      <c r="D7" s="7" t="s">
        <v>22</v>
      </c>
      <c r="E7" s="8">
        <v>6107</v>
      </c>
      <c r="F7" s="19">
        <f>IFERROR(VLOOKUP(E7,[1]Total_Nacional!$A$4:$Y$349,5,0)+VLOOKUP(E7,[1]Total_Nacional!$A$4:$Y$349,7,0),0)</f>
        <v>1174694</v>
      </c>
      <c r="G7" s="19">
        <f>IFERROR(VLOOKUP(E7,[1]Total_Nacional!$A$4:$Y$349,9,0)+VLOOKUP(E7,[1]Total_Nacional!$A$4:$Y$349,11,0),0)</f>
        <v>0</v>
      </c>
      <c r="H7" s="19">
        <f>IFERROR(VLOOKUP(E7,[1]Total_Nacional!$A$4:$Y$349,13,0)+VLOOKUP(E7,[1]Total_Nacional!$A$4:$Y$349,15,0),0)</f>
        <v>0</v>
      </c>
      <c r="I7" s="19">
        <f>IFERROR(VLOOKUP(E7,[1]Total_Nacional!$A$4:$Y$349,17,0)+VLOOKUP(E7,[1]Total_Nacional!$A$4:$Y$349,19,0),0)</f>
        <v>0</v>
      </c>
      <c r="J7" s="20">
        <f>IFERROR(VLOOKUP(E7,[1]Total_Nacional!$A$4:$Y$349,21,0),0)</f>
        <v>0</v>
      </c>
      <c r="K7" s="21">
        <f t="shared" si="1"/>
        <v>1174694</v>
      </c>
    </row>
    <row r="8" spans="1:11" x14ac:dyDescent="0.25">
      <c r="A8" s="5">
        <v>151</v>
      </c>
      <c r="B8" s="6" t="s">
        <v>41</v>
      </c>
      <c r="C8" s="7" t="s">
        <v>42</v>
      </c>
      <c r="D8" s="7" t="s">
        <v>43</v>
      </c>
      <c r="E8" s="8">
        <v>8210</v>
      </c>
      <c r="F8" s="19">
        <v>2608366</v>
      </c>
      <c r="G8" s="19">
        <v>0</v>
      </c>
      <c r="H8" s="19">
        <v>0</v>
      </c>
      <c r="I8" s="19">
        <v>793942</v>
      </c>
      <c r="J8" s="20">
        <v>0</v>
      </c>
      <c r="K8" s="21">
        <v>3402308</v>
      </c>
    </row>
    <row r="9" spans="1:11" x14ac:dyDescent="0.25">
      <c r="A9" s="5">
        <v>216</v>
      </c>
      <c r="B9" s="6">
        <v>10</v>
      </c>
      <c r="C9" s="7" t="s">
        <v>23</v>
      </c>
      <c r="D9" s="7" t="s">
        <v>24</v>
      </c>
      <c r="E9" s="8">
        <v>10303</v>
      </c>
      <c r="F9" s="19">
        <f>IFERROR(VLOOKUP(E9,[1]Total_Nacional!$A$4:$Y$349,5,0)+VLOOKUP(E9,[1]Total_Nacional!$A$4:$Y$349,7,0),0)</f>
        <v>0</v>
      </c>
      <c r="G9" s="19">
        <f>IFERROR(VLOOKUP(E9,[1]Total_Nacional!$A$4:$Y$349,9,0)+VLOOKUP(E9,[1]Total_Nacional!$A$4:$Y$349,11,0),0)</f>
        <v>36427</v>
      </c>
      <c r="H9" s="19">
        <f>IFERROR(VLOOKUP(E9,[1]Total_Nacional!$A$4:$Y$349,13,0)+VLOOKUP(E9,[1]Total_Nacional!$A$4:$Y$349,15,0),0)</f>
        <v>0</v>
      </c>
      <c r="I9" s="19">
        <f>IFERROR(VLOOKUP(E9,[1]Total_Nacional!$A$4:$Y$349,17,0)+VLOOKUP(E9,[1]Total_Nacional!$A$4:$Y$349,19,0),0)</f>
        <v>0</v>
      </c>
      <c r="J9" s="20">
        <f>IFERROR(VLOOKUP(E9,[1]Total_Nacional!$A$4:$Y$349,21,0),0)</f>
        <v>0</v>
      </c>
      <c r="K9" s="21">
        <f t="shared" ref="K9:K10" si="2">SUM(F9:J9)</f>
        <v>36427</v>
      </c>
    </row>
    <row r="10" spans="1:11" x14ac:dyDescent="0.25">
      <c r="A10" s="5">
        <v>229</v>
      </c>
      <c r="B10" s="6">
        <v>10</v>
      </c>
      <c r="C10" s="7" t="s">
        <v>25</v>
      </c>
      <c r="D10" s="7" t="s">
        <v>26</v>
      </c>
      <c r="E10" s="8">
        <v>10407</v>
      </c>
      <c r="F10" s="19">
        <f>IFERROR(VLOOKUP(E10,[1]Total_Nacional!$A$4:$Y$349,5,0)+VLOOKUP(E10,[1]Total_Nacional!$A$4:$Y$349,7,0),0)</f>
        <v>943639</v>
      </c>
      <c r="G10" s="19">
        <f>IFERROR(VLOOKUP(E10,[1]Total_Nacional!$A$4:$Y$349,9,0)+VLOOKUP(E10,[1]Total_Nacional!$A$4:$Y$349,11,0),0)</f>
        <v>0</v>
      </c>
      <c r="H10" s="19">
        <f>IFERROR(VLOOKUP(E10,[1]Total_Nacional!$A$4:$Y$349,13,0)+VLOOKUP(E10,[1]Total_Nacional!$A$4:$Y$349,15,0),0)</f>
        <v>0</v>
      </c>
      <c r="I10" s="19">
        <f>IFERROR(VLOOKUP(E10,[1]Total_Nacional!$A$4:$Y$349,17,0)+VLOOKUP(E10,[1]Total_Nacional!$A$4:$Y$349,19,0),0)</f>
        <v>0</v>
      </c>
      <c r="J10" s="20">
        <f>IFERROR(VLOOKUP(E10,[1]Total_Nacional!$A$4:$Y$349,21,0),0)</f>
        <v>0</v>
      </c>
      <c r="K10" s="21">
        <f t="shared" si="2"/>
        <v>943639</v>
      </c>
    </row>
    <row r="11" spans="1:11" x14ac:dyDescent="0.25">
      <c r="A11" s="5">
        <v>264</v>
      </c>
      <c r="B11" s="6">
        <v>13</v>
      </c>
      <c r="C11" s="7" t="s">
        <v>27</v>
      </c>
      <c r="D11" s="7" t="s">
        <v>28</v>
      </c>
      <c r="E11" s="8">
        <v>13109</v>
      </c>
      <c r="F11" s="19">
        <f>IFERROR(VLOOKUP(E11,[1]Total_Nacional!$A$4:$Y$349,5,0)+VLOOKUP(E11,[1]Total_Nacional!$A$4:$Y$349,7,0),0)</f>
        <v>7619029</v>
      </c>
      <c r="G11" s="19">
        <f>IFERROR(VLOOKUP(E11,[1]Total_Nacional!$A$4:$Y$349,9,0)+VLOOKUP(E11,[1]Total_Nacional!$A$4:$Y$349,11,0),0)</f>
        <v>0</v>
      </c>
      <c r="H11" s="19">
        <f>IFERROR(VLOOKUP(E11,[1]Total_Nacional!$A$4:$Y$349,13,0)+VLOOKUP(E11,[1]Total_Nacional!$A$4:$Y$349,15,0),0)</f>
        <v>0</v>
      </c>
      <c r="I11" s="19">
        <f>IFERROR(VLOOKUP(E11,[1]Total_Nacional!$A$4:$Y$349,17,0)+VLOOKUP(E11,[1]Total_Nacional!$A$4:$Y$349,19,0),0)</f>
        <v>0</v>
      </c>
      <c r="J11" s="20">
        <f>IFERROR(VLOOKUP(E11,[1]Total_Nacional!$A$4:$Y$349,21,0),0)</f>
        <v>0</v>
      </c>
      <c r="K11" s="21">
        <f t="shared" ref="K11:K14" si="3">SUM(F11:J11)</f>
        <v>7619029</v>
      </c>
    </row>
    <row r="12" spans="1:11" x14ac:dyDescent="0.25">
      <c r="A12" s="5">
        <v>296</v>
      </c>
      <c r="B12" s="6">
        <v>13</v>
      </c>
      <c r="C12" s="7" t="s">
        <v>29</v>
      </c>
      <c r="D12" s="7" t="s">
        <v>30</v>
      </c>
      <c r="E12" s="8">
        <v>13401</v>
      </c>
      <c r="F12" s="19">
        <f>IFERROR(VLOOKUP(E12,[1]Total_Nacional!$A$4:$Y$349,5,0)+VLOOKUP(E12,[1]Total_Nacional!$A$4:$Y$349,7,0),0)</f>
        <v>9707335</v>
      </c>
      <c r="G12" s="19">
        <f>IFERROR(VLOOKUP(E12,[1]Total_Nacional!$A$4:$Y$349,9,0)+VLOOKUP(E12,[1]Total_Nacional!$A$4:$Y$349,11,0),0)</f>
        <v>0</v>
      </c>
      <c r="H12" s="19">
        <f>IFERROR(VLOOKUP(E12,[1]Total_Nacional!$A$4:$Y$349,13,0)+VLOOKUP(E12,[1]Total_Nacional!$A$4:$Y$349,15,0),0)</f>
        <v>0</v>
      </c>
      <c r="I12" s="19">
        <f>IFERROR(VLOOKUP(E12,[1]Total_Nacional!$A$4:$Y$349,17,0)+VLOOKUP(E12,[1]Total_Nacional!$A$4:$Y$349,19,0),0)</f>
        <v>0</v>
      </c>
      <c r="J12" s="20">
        <f>IFERROR(VLOOKUP(E12,[1]Total_Nacional!$A$4:$Y$349,21,0),0)</f>
        <v>0</v>
      </c>
      <c r="K12" s="21">
        <f t="shared" si="3"/>
        <v>9707335</v>
      </c>
    </row>
    <row r="13" spans="1:11" x14ac:dyDescent="0.25">
      <c r="A13" s="5">
        <v>312</v>
      </c>
      <c r="B13" s="6">
        <v>14</v>
      </c>
      <c r="C13" s="7" t="s">
        <v>31</v>
      </c>
      <c r="D13" s="7" t="s">
        <v>32</v>
      </c>
      <c r="E13" s="8">
        <v>10103</v>
      </c>
      <c r="F13" s="19">
        <f>IFERROR(VLOOKUP(E13,[1]Total_Nacional!$A$4:$Y$349,5,0)+VLOOKUP(E13,[1]Total_Nacional!$A$4:$Y$349,7,0),0)</f>
        <v>1381289</v>
      </c>
      <c r="G13" s="19">
        <f>IFERROR(VLOOKUP(E13,[1]Total_Nacional!$A$4:$Y$349,9,0)+VLOOKUP(E13,[1]Total_Nacional!$A$4:$Y$349,11,0),0)</f>
        <v>0</v>
      </c>
      <c r="H13" s="19">
        <f>IFERROR(VLOOKUP(E13,[1]Total_Nacional!$A$4:$Y$349,13,0)+VLOOKUP(E13,[1]Total_Nacional!$A$4:$Y$349,15,0),0)</f>
        <v>0</v>
      </c>
      <c r="I13" s="19">
        <f>IFERROR(VLOOKUP(E13,[1]Total_Nacional!$A$4:$Y$349,17,0)+VLOOKUP(E13,[1]Total_Nacional!$A$4:$Y$349,19,0),0)</f>
        <v>0</v>
      </c>
      <c r="J13" s="20">
        <f>IFERROR(VLOOKUP(E13,[1]Total_Nacional!$A$4:$Y$349,21,0),0)</f>
        <v>0</v>
      </c>
      <c r="K13" s="21">
        <f t="shared" si="3"/>
        <v>1381289</v>
      </c>
    </row>
    <row r="14" spans="1:11" x14ac:dyDescent="0.25">
      <c r="A14" s="5">
        <v>317</v>
      </c>
      <c r="B14" s="6">
        <v>14</v>
      </c>
      <c r="C14" s="7" t="s">
        <v>33</v>
      </c>
      <c r="D14" s="7" t="s">
        <v>34</v>
      </c>
      <c r="E14" s="8">
        <v>10108</v>
      </c>
      <c r="F14" s="19">
        <f>IFERROR(VLOOKUP(E14,[1]Total_Nacional!$A$4:$Y$349,5,0)+VLOOKUP(E14,[1]Total_Nacional!$A$4:$Y$349,7,0),0)</f>
        <v>7683379</v>
      </c>
      <c r="G14" s="19">
        <f>IFERROR(VLOOKUP(E14,[1]Total_Nacional!$A$4:$Y$349,9,0)+VLOOKUP(E14,[1]Total_Nacional!$A$4:$Y$349,11,0),0)</f>
        <v>0</v>
      </c>
      <c r="H14" s="19">
        <f>IFERROR(VLOOKUP(E14,[1]Total_Nacional!$A$4:$Y$349,13,0)+VLOOKUP(E14,[1]Total_Nacional!$A$4:$Y$349,15,0),0)</f>
        <v>0</v>
      </c>
      <c r="I14" s="19">
        <f>IFERROR(VLOOKUP(E14,[1]Total_Nacional!$A$4:$Y$349,17,0)+VLOOKUP(E14,[1]Total_Nacional!$A$4:$Y$349,19,0),0)</f>
        <v>1895782</v>
      </c>
      <c r="J14" s="20">
        <f>IFERROR(VLOOKUP(E14,[1]Total_Nacional!$A$4:$Y$349,21,0),0)</f>
        <v>0</v>
      </c>
      <c r="K14" s="21">
        <f t="shared" si="3"/>
        <v>9579161</v>
      </c>
    </row>
    <row r="15" spans="1:11" x14ac:dyDescent="0.25">
      <c r="A15" s="5">
        <v>327</v>
      </c>
      <c r="B15" s="6">
        <v>16</v>
      </c>
      <c r="C15" s="7" t="s">
        <v>35</v>
      </c>
      <c r="D15" s="7" t="s">
        <v>36</v>
      </c>
      <c r="E15" s="8">
        <v>8102</v>
      </c>
      <c r="F15" s="19">
        <f>IFERROR(VLOOKUP(E15,[1]Total_Nacional!$A$4:$Y$349,5,0)+VLOOKUP(E15,[1]Total_Nacional!$A$4:$Y$349,7,0),0)</f>
        <v>0</v>
      </c>
      <c r="G15" s="19">
        <f>IFERROR(VLOOKUP(E15,[1]Total_Nacional!$A$4:$Y$349,9,0)+VLOOKUP(E15,[1]Total_Nacional!$A$4:$Y$349,11,0),0)</f>
        <v>453606</v>
      </c>
      <c r="H15" s="19">
        <f>IFERROR(VLOOKUP(E15,[1]Total_Nacional!$A$4:$Y$349,13,0)+VLOOKUP(E15,[1]Total_Nacional!$A$4:$Y$349,15,0),0)</f>
        <v>0</v>
      </c>
      <c r="I15" s="19">
        <f>IFERROR(VLOOKUP(E15,[1]Total_Nacional!$A$4:$Y$349,17,0)+VLOOKUP(E15,[1]Total_Nacional!$A$4:$Y$349,19,0),0)</f>
        <v>0</v>
      </c>
      <c r="J15" s="20">
        <f>IFERROR(VLOOKUP(E15,[1]Total_Nacional!$A$4:$Y$349,21,0),0)</f>
        <v>0</v>
      </c>
      <c r="K15" s="21">
        <f t="shared" ref="K15:K17" si="4">SUM(F15:J15)</f>
        <v>453606</v>
      </c>
    </row>
    <row r="16" spans="1:11" x14ac:dyDescent="0.25">
      <c r="A16" s="5">
        <v>337</v>
      </c>
      <c r="B16" s="6">
        <v>16</v>
      </c>
      <c r="C16" s="7" t="s">
        <v>37</v>
      </c>
      <c r="D16" s="7" t="s">
        <v>38</v>
      </c>
      <c r="E16" s="8">
        <v>8112</v>
      </c>
      <c r="F16" s="19">
        <f>IFERROR(VLOOKUP(E16,[1]Total_Nacional!$A$4:$Y$349,5,0)+VLOOKUP(E16,[1]Total_Nacional!$A$4:$Y$349,7,0),0)</f>
        <v>1219099</v>
      </c>
      <c r="G16" s="19">
        <f>IFERROR(VLOOKUP(E16,[1]Total_Nacional!$A$4:$Y$349,9,0)+VLOOKUP(E16,[1]Total_Nacional!$A$4:$Y$349,11,0),0)</f>
        <v>247011</v>
      </c>
      <c r="H16" s="19">
        <f>IFERROR(VLOOKUP(E16,[1]Total_Nacional!$A$4:$Y$349,13,0)+VLOOKUP(E16,[1]Total_Nacional!$A$4:$Y$349,15,0),0)</f>
        <v>0</v>
      </c>
      <c r="I16" s="19">
        <f>IFERROR(VLOOKUP(E16,[1]Total_Nacional!$A$4:$Y$349,17,0)+VLOOKUP(E16,[1]Total_Nacional!$A$4:$Y$349,19,0),0)</f>
        <v>68865</v>
      </c>
      <c r="J16" s="20">
        <f>IFERROR(VLOOKUP(E16,[1]Total_Nacional!$A$4:$Y$349,21,0),0)</f>
        <v>0</v>
      </c>
      <c r="K16" s="21">
        <f t="shared" si="4"/>
        <v>1534975</v>
      </c>
    </row>
    <row r="17" spans="1:11" ht="15.75" thickBot="1" x14ac:dyDescent="0.3">
      <c r="A17" s="9">
        <v>339</v>
      </c>
      <c r="B17" s="10">
        <v>16</v>
      </c>
      <c r="C17" s="11" t="s">
        <v>39</v>
      </c>
      <c r="D17" s="11" t="s">
        <v>40</v>
      </c>
      <c r="E17" s="12">
        <v>8114</v>
      </c>
      <c r="F17" s="22">
        <f>IFERROR(VLOOKUP(E17,[1]Total_Nacional!$A$4:$Y$349,5,0)+VLOOKUP(E17,[1]Total_Nacional!$A$4:$Y$349,7,0),0)</f>
        <v>0</v>
      </c>
      <c r="G17" s="22">
        <f>IFERROR(VLOOKUP(E17,[1]Total_Nacional!$A$4:$Y$349,9,0)+VLOOKUP(E17,[1]Total_Nacional!$A$4:$Y$349,11,0),0)</f>
        <v>1129237</v>
      </c>
      <c r="H17" s="22">
        <f>IFERROR(VLOOKUP(E17,[1]Total_Nacional!$A$4:$Y$349,13,0)+VLOOKUP(E17,[1]Total_Nacional!$A$4:$Y$349,15,0),0)</f>
        <v>0</v>
      </c>
      <c r="I17" s="22">
        <f>IFERROR(VLOOKUP(E17,[1]Total_Nacional!$A$4:$Y$349,17,0)+VLOOKUP(E17,[1]Total_Nacional!$A$4:$Y$349,19,0),0)</f>
        <v>0</v>
      </c>
      <c r="J17" s="23">
        <f>IFERROR(VLOOKUP(E17,[1]Total_Nacional!$A$4:$Y$349,21,0),0)</f>
        <v>0</v>
      </c>
      <c r="K17" s="24">
        <f t="shared" si="4"/>
        <v>1129237</v>
      </c>
    </row>
    <row r="18" spans="1:11" ht="15.75" thickBot="1" x14ac:dyDescent="0.3">
      <c r="A18" s="13"/>
      <c r="F18" s="25"/>
      <c r="G18" s="25"/>
      <c r="H18" s="25"/>
      <c r="I18" s="25"/>
      <c r="J18" s="25"/>
      <c r="K18" s="26"/>
    </row>
    <row r="19" spans="1:11" ht="15.75" thickBot="1" x14ac:dyDescent="0.3">
      <c r="A19" s="39" t="s">
        <v>17</v>
      </c>
      <c r="B19" s="40"/>
      <c r="C19" s="40"/>
      <c r="D19" s="40"/>
      <c r="E19" s="41"/>
      <c r="F19" s="15">
        <f t="shared" ref="F19:K19" si="5">SUM(F4:F17)</f>
        <v>33199637</v>
      </c>
      <c r="G19" s="15">
        <f t="shared" si="5"/>
        <v>2040438</v>
      </c>
      <c r="H19" s="15">
        <f t="shared" si="5"/>
        <v>0</v>
      </c>
      <c r="I19" s="15">
        <f t="shared" si="5"/>
        <v>2965184</v>
      </c>
      <c r="J19" s="15">
        <f t="shared" si="5"/>
        <v>0</v>
      </c>
      <c r="K19" s="27">
        <f t="shared" si="5"/>
        <v>38205259</v>
      </c>
    </row>
    <row r="21" spans="1:11" x14ac:dyDescent="0.25">
      <c r="F21" s="14"/>
    </row>
  </sheetData>
  <sheetProtection algorithmName="SHA-512" hashValue="SzK8QZ3YHs/cS8g9IDIdniNBM1Ol/JSdJVfW11s1QYvqHKzzU9FgctrmoHmDIUSJEb2I/Ewpy73w0sMUwPaTag==" saltValue="TApEwhvVGvl7cZc+BAf9uQ==" spinCount="100000" sheet="1" objects="1" scenarios="1"/>
  <mergeCells count="2">
    <mergeCell ref="A1:K2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dcterms:created xsi:type="dcterms:W3CDTF">2024-01-04T21:24:47Z</dcterms:created>
  <dcterms:modified xsi:type="dcterms:W3CDTF">2025-02-24T20:03:12Z</dcterms:modified>
</cp:coreProperties>
</file>